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activeTab="0"/>
  </bookViews>
  <sheets>
    <sheet name="frit marked" sheetId="1" r:id="rId1"/>
    <sheet name="maks priser" sheetId="2" r:id="rId2"/>
  </sheets>
  <definedNames/>
  <calcPr fullCalcOnLoad="1"/>
</workbook>
</file>

<file path=xl/sharedStrings.xml><?xml version="1.0" encoding="utf-8"?>
<sst xmlns="http://schemas.openxmlformats.org/spreadsheetml/2006/main" count="69" uniqueCount="32">
  <si>
    <t>Sammenhørende værdier:</t>
  </si>
  <si>
    <t>D*x^3:</t>
  </si>
  <si>
    <t>C*x^4:</t>
  </si>
  <si>
    <t>B*x^5:</t>
  </si>
  <si>
    <t>A*x^6:</t>
  </si>
  <si>
    <t>X-maksimum</t>
  </si>
  <si>
    <t>X-minimum</t>
  </si>
  <si>
    <t>Indtast a</t>
  </si>
  <si>
    <t>Indtast b</t>
  </si>
  <si>
    <t>indtast X-værdi</t>
  </si>
  <si>
    <t>f(x)</t>
  </si>
  <si>
    <t>indtast Y-værdi</t>
  </si>
  <si>
    <t>resultat for X-værdi</t>
  </si>
  <si>
    <t>Finde de præcise punkter på graf</t>
  </si>
  <si>
    <t>Generelt:y= ax+b</t>
  </si>
  <si>
    <t>hældning</t>
  </si>
  <si>
    <t>skærring</t>
  </si>
  <si>
    <t>efterspørgsel</t>
  </si>
  <si>
    <t>udbud</t>
  </si>
  <si>
    <t>Udbud og efterspørgsel</t>
  </si>
  <si>
    <t>Efterspørgselsfunktionen</t>
  </si>
  <si>
    <t>udbudsfunktionen</t>
  </si>
  <si>
    <t>Resultat:</t>
  </si>
  <si>
    <t>Tegning (indtast)</t>
  </si>
  <si>
    <t>statsfastsat pris</t>
  </si>
  <si>
    <t>Frit Marked</t>
  </si>
  <si>
    <t>Staten</t>
  </si>
  <si>
    <t>Pris</t>
  </si>
  <si>
    <t>Mængde</t>
  </si>
  <si>
    <t>statens fastsatte makspris</t>
  </si>
  <si>
    <t>demand</t>
  </si>
  <si>
    <t>Overskudsefterspørgsel</t>
  </si>
</sst>
</file>

<file path=xl/styles.xml><?xml version="1.0" encoding="utf-8"?>
<styleSheet xmlns="http://schemas.openxmlformats.org/spreadsheetml/2006/main">
  <numFmts count="5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#,##0\ &quot;kr&quot;;\-#,##0\ &quot;kr&quot;"/>
    <numFmt numFmtId="187" formatCode="#,##0\ &quot;kr&quot;;[Red]\-#,##0\ &quot;kr&quot;"/>
    <numFmt numFmtId="188" formatCode="#,##0.00\ &quot;kr&quot;;\-#,##0.00\ &quot;kr&quot;"/>
    <numFmt numFmtId="189" formatCode="#,##0.00\ &quot;kr&quot;;[Red]\-#,##0.00\ &quot;kr&quot;"/>
    <numFmt numFmtId="190" formatCode="_-* #,##0\ &quot;kr&quot;_-;\-* #,##0\ &quot;kr&quot;_-;_-* &quot;-&quot;\ &quot;kr&quot;_-;_-@_-"/>
    <numFmt numFmtId="191" formatCode="_-* #,##0\ _k_r_-;\-* #,##0\ _k_r_-;_-* &quot;-&quot;\ _k_r_-;_-@_-"/>
    <numFmt numFmtId="192" formatCode="_-* #,##0.00\ &quot;kr&quot;_-;\-* #,##0.00\ &quot;kr&quot;_-;_-* &quot;-&quot;??\ &quot;kr&quot;_-;_-@_-"/>
    <numFmt numFmtId="193" formatCode="_-* #,##0.00\ _k_r_-;\-* #,##0.00\ _k_r_-;_-* &quot;-&quot;??\ _k_r_-;_-@_-"/>
    <numFmt numFmtId="194" formatCode="0.0"/>
    <numFmt numFmtId="195" formatCode="0.000"/>
    <numFmt numFmtId="196" formatCode="0.00000"/>
    <numFmt numFmtId="197" formatCode="0.0000"/>
    <numFmt numFmtId="198" formatCode="0.00000000"/>
    <numFmt numFmtId="199" formatCode="0.0000000"/>
    <numFmt numFmtId="200" formatCode="0.000000"/>
    <numFmt numFmtId="201" formatCode="0.0000000000"/>
    <numFmt numFmtId="202" formatCode="0.000000000"/>
    <numFmt numFmtId="203" formatCode="0.0%"/>
    <numFmt numFmtId="204" formatCode="_(&quot;kr&quot;\ * #,##0.0_);_(&quot;kr&quot;\ * \(#,##0.0\);_(&quot;kr&quot;\ * &quot;-&quot;??_);_(@_)"/>
    <numFmt numFmtId="205" formatCode="_(&quot;kr&quot;\ * #,##0_);_(&quot;kr&quot;\ * \(#,##0\);_(&quot;kr&quot;\ * &quot;-&quot;??_);_(@_)"/>
    <numFmt numFmtId="206" formatCode="_(&quot;kr&quot;\ * #,##0.000_);_(&quot;kr&quot;\ * \(#,##0.000\);_(&quot;kr&quot;\ * &quot;-&quot;??_);_(@_)"/>
    <numFmt numFmtId="207" formatCode="_(&quot;kr&quot;\ * #,##0.0000_);_(&quot;kr&quot;\ * \(#,##0.0000\);_(&quot;kr&quot;\ * &quot;-&quot;??_);_(@_)"/>
    <numFmt numFmtId="208" formatCode="_(&quot;kr&quot;\ * #,##0.00000_);_(&quot;kr&quot;\ * \(#,##0.00000\);_(&quot;kr&quot;\ * &quot;-&quot;??_);_(@_)"/>
    <numFmt numFmtId="209" formatCode="_(&quot;kr&quot;\ * #,##0.000000_);_(&quot;kr&quot;\ * \(#,##0.000000\);_(&quot;kr&quot;\ 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6"/>
      <color indexed="8"/>
      <name val="Arial"/>
      <family val="2"/>
    </font>
    <font>
      <sz val="8.5"/>
      <color indexed="8"/>
      <name val="Arial"/>
      <family val="2"/>
    </font>
    <font>
      <sz val="7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2" applyNumberFormat="0" applyAlignment="0" applyProtection="0"/>
    <xf numFmtId="0" fontId="38" fillId="24" borderId="3" applyNumberFormat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184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2" fontId="4" fillId="34" borderId="10" xfId="0" applyNumberFormat="1" applyFont="1" applyFill="1" applyBorder="1" applyAlignment="1" applyProtection="1">
      <alignment/>
      <protection/>
    </xf>
    <xf numFmtId="195" fontId="4" fillId="34" borderId="15" xfId="0" applyNumberFormat="1" applyFont="1" applyFill="1" applyBorder="1" applyAlignment="1" applyProtection="1">
      <alignment/>
      <protection/>
    </xf>
    <xf numFmtId="2" fontId="4" fillId="34" borderId="13" xfId="0" applyNumberFormat="1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2" fontId="1" fillId="0" borderId="17" xfId="0" applyNumberFormat="1" applyFont="1" applyBorder="1" applyAlignment="1" applyProtection="1">
      <alignment/>
      <protection/>
    </xf>
    <xf numFmtId="2" fontId="4" fillId="34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1" fillId="0" borderId="16" xfId="0" applyFont="1" applyBorder="1" applyAlignment="1" applyProtection="1">
      <alignment/>
      <protection/>
    </xf>
    <xf numFmtId="205" fontId="1" fillId="0" borderId="0" xfId="60" applyNumberFormat="1" applyFont="1" applyAlignment="1" applyProtection="1">
      <alignment/>
      <protection/>
    </xf>
    <xf numFmtId="0" fontId="0" fillId="2" borderId="0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/>
    </xf>
    <xf numFmtId="184" fontId="1" fillId="0" borderId="0" xfId="60" applyNumberFormat="1" applyFont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185" fontId="6" fillId="0" borderId="0" xfId="15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Udbud efterspørgsel</a:t>
            </a:r>
          </a:p>
        </c:rich>
      </c:tx>
      <c:layout>
        <c:manualLayout>
          <c:xMode val="factor"/>
          <c:yMode val="factor"/>
          <c:x val="0.023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36"/>
          <c:w val="0.80375"/>
          <c:h val="0.75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'frit marked'!$N$6</c:f>
              <c:strCache>
                <c:ptCount val="1"/>
                <c:pt idx="0">
                  <c:v>efterspørgsel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'frit marked'!$N$7:$N$27</c:f>
              <c:numCache/>
            </c:numRef>
          </c:xVal>
          <c:yVal>
            <c:numRef>
              <c:f>'frit marked'!$O$7:$O$27</c:f>
              <c:numCache/>
            </c:numRef>
          </c:yVal>
          <c:smooth val="1"/>
        </c:ser>
        <c:ser>
          <c:idx val="1"/>
          <c:order val="1"/>
          <c:tx>
            <c:strRef>
              <c:f>'frit marked'!$P$6</c:f>
              <c:strCache>
                <c:ptCount val="1"/>
                <c:pt idx="0">
                  <c:v>udbud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'frit marked'!$P$7:$P$27</c:f>
              <c:numCache/>
            </c:numRef>
          </c:xVal>
          <c:yVal>
            <c:numRef>
              <c:f>'frit marked'!$Q$7:$Q$27</c:f>
              <c:numCache/>
            </c:numRef>
          </c:yVal>
          <c:smooth val="1"/>
        </c:ser>
        <c:axId val="23136122"/>
        <c:axId val="6898507"/>
      </c:scatterChart>
      <c:valAx>
        <c:axId val="23136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Mængde
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98507"/>
        <c:crosses val="autoZero"/>
        <c:crossBetween val="midCat"/>
        <c:dispUnits/>
      </c:valAx>
      <c:valAx>
        <c:axId val="6898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361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44825"/>
          <c:w val="0.1592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Udbud efterspørgsel</a:t>
            </a:r>
          </a:p>
        </c:rich>
      </c:tx>
      <c:layout>
        <c:manualLayout>
          <c:xMode val="factor"/>
          <c:yMode val="factor"/>
          <c:x val="0.012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3625"/>
          <c:w val="0.83725"/>
          <c:h val="0.81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'maks priser'!$N$6</c:f>
              <c:strCache>
                <c:ptCount val="1"/>
                <c:pt idx="0">
                  <c:v>efterspørgsel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'maks priser'!$N$7:$N$27</c:f>
              <c:numCache/>
            </c:numRef>
          </c:xVal>
          <c:yVal>
            <c:numRef>
              <c:f>'maks priser'!$O$7:$O$27</c:f>
              <c:numCache/>
            </c:numRef>
          </c:yVal>
          <c:smooth val="1"/>
        </c:ser>
        <c:ser>
          <c:idx val="1"/>
          <c:order val="1"/>
          <c:tx>
            <c:strRef>
              <c:f>'maks priser'!$P$6</c:f>
              <c:strCache>
                <c:ptCount val="1"/>
                <c:pt idx="0">
                  <c:v>udbud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'maks priser'!$P$7:$P$27</c:f>
              <c:numCache/>
            </c:numRef>
          </c:xVal>
          <c:yVal>
            <c:numRef>
              <c:f>'maks priser'!$Q$7:$Q$27</c:f>
              <c:numCache/>
            </c:numRef>
          </c:yVal>
          <c:smooth val="1"/>
        </c:ser>
        <c:ser>
          <c:idx val="2"/>
          <c:order val="2"/>
          <c:tx>
            <c:strRef>
              <c:f>'maks priser'!$R$6</c:f>
              <c:strCache>
                <c:ptCount val="1"/>
                <c:pt idx="0">
                  <c:v>statsfastsat pris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'maks priser'!$R$7:$R$27</c:f>
              <c:numCache/>
            </c:numRef>
          </c:xVal>
          <c:yVal>
            <c:numRef>
              <c:f>'maks priser'!$S$7:$S$27</c:f>
              <c:numCache/>
            </c:numRef>
          </c:yVal>
          <c:smooth val="1"/>
        </c:ser>
        <c:axId val="62086564"/>
        <c:axId val="21908165"/>
      </c:scatterChart>
      <c:valAx>
        <c:axId val="6208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Mængde
</a:t>
                </a:r>
              </a:p>
            </c:rich>
          </c:tx>
          <c:layout>
            <c:manualLayout>
              <c:xMode val="factor"/>
              <c:yMode val="factor"/>
              <c:x val="0.0132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08165"/>
        <c:crosses val="autoZero"/>
        <c:crossBetween val="midCat"/>
        <c:dispUnits/>
      </c:valAx>
      <c:valAx>
        <c:axId val="21908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865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44975"/>
          <c:w val="0.1595"/>
          <c:h val="0.1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12</xdr:col>
      <xdr:colOff>171450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3495675" y="0"/>
        <a:ext cx="58864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0</xdr:rowOff>
    </xdr:from>
    <xdr:to>
      <xdr:col>12</xdr:col>
      <xdr:colOff>104775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3905250" y="0"/>
        <a:ext cx="62388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tabSelected="1" zoomScalePageLayoutView="0" workbookViewId="0" topLeftCell="A1">
      <selection activeCell="A32" sqref="A32"/>
    </sheetView>
  </sheetViews>
  <sheetFormatPr defaultColWidth="9.140625" defaultRowHeight="12.75"/>
  <cols>
    <col min="1" max="1" width="24.8515625" style="5" bestFit="1" customWidth="1"/>
    <col min="2" max="2" width="8.57421875" style="5" bestFit="1" customWidth="1"/>
    <col min="3" max="3" width="12.57421875" style="5" bestFit="1" customWidth="1"/>
    <col min="4" max="4" width="6.28125" style="5" customWidth="1"/>
    <col min="5" max="5" width="8.57421875" style="5" customWidth="1"/>
    <col min="6" max="6" width="20.7109375" style="5" bestFit="1" customWidth="1"/>
    <col min="7" max="7" width="13.8515625" style="5" customWidth="1"/>
    <col min="8" max="8" width="3.00390625" style="5" bestFit="1" customWidth="1"/>
    <col min="9" max="9" width="12.28125" style="5" customWidth="1"/>
    <col min="10" max="13" width="9.140625" style="5" customWidth="1"/>
    <col min="14" max="14" width="25.28125" style="5" bestFit="1" customWidth="1"/>
    <col min="15" max="15" width="17.00390625" style="5" customWidth="1"/>
    <col min="16" max="16" width="14.00390625" style="5" customWidth="1"/>
    <col min="17" max="17" width="10.57421875" style="5" bestFit="1" customWidth="1"/>
    <col min="18" max="20" width="9.140625" style="5" customWidth="1"/>
    <col min="21" max="21" width="13.7109375" style="5" bestFit="1" customWidth="1"/>
    <col min="22" max="16384" width="9.140625" style="5" customWidth="1"/>
  </cols>
  <sheetData>
    <row r="1" spans="1:7" ht="18">
      <c r="A1" s="2" t="s">
        <v>19</v>
      </c>
      <c r="B1" s="3"/>
      <c r="C1" s="3"/>
      <c r="D1" s="4"/>
      <c r="G1" s="6"/>
    </row>
    <row r="2" spans="1:4" ht="12.75">
      <c r="A2" s="7"/>
      <c r="B2" s="8"/>
      <c r="C2" s="8"/>
      <c r="D2" s="9"/>
    </row>
    <row r="3" spans="1:4" ht="12.75">
      <c r="A3" s="10" t="s">
        <v>14</v>
      </c>
      <c r="B3" s="8"/>
      <c r="C3" s="8"/>
      <c r="D3" s="9"/>
    </row>
    <row r="4" spans="1:4" ht="12.75">
      <c r="A4" s="11"/>
      <c r="D4" s="9"/>
    </row>
    <row r="5" spans="1:16" ht="13.5" thickBot="1">
      <c r="A5" s="12" t="s">
        <v>20</v>
      </c>
      <c r="B5" s="46"/>
      <c r="C5" s="47"/>
      <c r="D5" s="9"/>
      <c r="N5" s="13" t="s">
        <v>0</v>
      </c>
      <c r="P5" s="13" t="s">
        <v>0</v>
      </c>
    </row>
    <row r="6" spans="1:19" ht="13.5" thickBot="1">
      <c r="A6" s="14" t="s">
        <v>7</v>
      </c>
      <c r="B6" s="1">
        <v>-0.5</v>
      </c>
      <c r="C6" s="30" t="s">
        <v>15</v>
      </c>
      <c r="D6" s="9"/>
      <c r="N6" s="15" t="s">
        <v>17</v>
      </c>
      <c r="O6" s="16"/>
      <c r="P6" s="15" t="s">
        <v>18</v>
      </c>
      <c r="Q6" s="16"/>
      <c r="S6" s="17"/>
    </row>
    <row r="7" spans="1:17" ht="13.5" thickBot="1">
      <c r="A7" s="14" t="s">
        <v>8</v>
      </c>
      <c r="B7" s="1">
        <v>10</v>
      </c>
      <c r="C7" s="30" t="s">
        <v>16</v>
      </c>
      <c r="D7" s="9"/>
      <c r="N7" s="18">
        <f>B26</f>
        <v>20</v>
      </c>
      <c r="O7" s="19">
        <f aca="true" t="shared" si="0" ref="O7:O27">$B$7+$B$6*N7</f>
        <v>0</v>
      </c>
      <c r="P7" s="18">
        <f>N7</f>
        <v>20</v>
      </c>
      <c r="Q7" s="19">
        <f aca="true" t="shared" si="1" ref="Q7:Q27">P7*$B$10+$B$11</f>
        <v>22</v>
      </c>
    </row>
    <row r="8" spans="1:20" ht="13.5" thickBot="1">
      <c r="A8" s="14"/>
      <c r="B8" s="8"/>
      <c r="C8" s="8"/>
      <c r="D8" s="9"/>
      <c r="N8" s="20">
        <f aca="true" t="shared" si="2" ref="N8:N27">N7+($B$25-$B$26)/20</f>
        <v>19</v>
      </c>
      <c r="O8" s="19">
        <f t="shared" si="0"/>
        <v>0.5</v>
      </c>
      <c r="P8" s="20">
        <f aca="true" t="shared" si="3" ref="P8:P27">P7+($B$25-$B$26)/20</f>
        <v>19</v>
      </c>
      <c r="Q8" s="19">
        <f t="shared" si="1"/>
        <v>21</v>
      </c>
      <c r="S8" s="17"/>
      <c r="T8" s="17"/>
    </row>
    <row r="9" spans="1:27" ht="13.5" thickBot="1">
      <c r="A9" s="12" t="s">
        <v>21</v>
      </c>
      <c r="D9" s="9"/>
      <c r="N9" s="20">
        <f t="shared" si="2"/>
        <v>18</v>
      </c>
      <c r="O9" s="19">
        <f t="shared" si="0"/>
        <v>1</v>
      </c>
      <c r="P9" s="20">
        <f t="shared" si="3"/>
        <v>18</v>
      </c>
      <c r="Q9" s="19">
        <f t="shared" si="1"/>
        <v>20</v>
      </c>
      <c r="X9" s="43" t="s">
        <v>13</v>
      </c>
      <c r="Y9" s="44"/>
      <c r="Z9" s="44"/>
      <c r="AA9" s="45"/>
    </row>
    <row r="10" spans="1:27" ht="13.5" thickBot="1">
      <c r="A10" s="14" t="s">
        <v>7</v>
      </c>
      <c r="B10" s="1">
        <v>1</v>
      </c>
      <c r="C10" s="30" t="s">
        <v>15</v>
      </c>
      <c r="D10" s="9"/>
      <c r="N10" s="20">
        <f t="shared" si="2"/>
        <v>17</v>
      </c>
      <c r="O10" s="19">
        <f t="shared" si="0"/>
        <v>1.5</v>
      </c>
      <c r="P10" s="20">
        <f t="shared" si="3"/>
        <v>17</v>
      </c>
      <c r="Q10" s="19">
        <f t="shared" si="1"/>
        <v>19</v>
      </c>
      <c r="X10" s="11"/>
      <c r="Y10" s="8"/>
      <c r="Z10" s="8"/>
      <c r="AA10" s="9"/>
    </row>
    <row r="11" spans="1:27" ht="13.5" thickBot="1">
      <c r="A11" s="14" t="s">
        <v>8</v>
      </c>
      <c r="B11" s="1">
        <v>2</v>
      </c>
      <c r="C11" s="30" t="s">
        <v>16</v>
      </c>
      <c r="D11" s="9"/>
      <c r="N11" s="20">
        <f t="shared" si="2"/>
        <v>16</v>
      </c>
      <c r="O11" s="19">
        <f t="shared" si="0"/>
        <v>2</v>
      </c>
      <c r="P11" s="20">
        <f t="shared" si="3"/>
        <v>16</v>
      </c>
      <c r="Q11" s="19">
        <f t="shared" si="1"/>
        <v>18</v>
      </c>
      <c r="X11" s="12" t="s">
        <v>9</v>
      </c>
      <c r="Y11" s="41">
        <v>10</v>
      </c>
      <c r="Z11" s="8"/>
      <c r="AA11" s="9"/>
    </row>
    <row r="12" spans="4:27" ht="13.5" thickBot="1">
      <c r="D12" s="9"/>
      <c r="N12" s="20">
        <f t="shared" si="2"/>
        <v>15</v>
      </c>
      <c r="O12" s="19">
        <f t="shared" si="0"/>
        <v>2.5</v>
      </c>
      <c r="P12" s="20">
        <f t="shared" si="3"/>
        <v>15</v>
      </c>
      <c r="Q12" s="19">
        <f t="shared" si="1"/>
        <v>17</v>
      </c>
      <c r="X12" s="10" t="s">
        <v>10</v>
      </c>
      <c r="Z12" s="8"/>
      <c r="AA12" s="9"/>
    </row>
    <row r="13" spans="1:27" ht="13.5" thickBot="1">
      <c r="A13" s="21"/>
      <c r="B13" s="22"/>
      <c r="C13" s="22"/>
      <c r="D13" s="23"/>
      <c r="N13" s="20">
        <f t="shared" si="2"/>
        <v>14</v>
      </c>
      <c r="O13" s="19">
        <f t="shared" si="0"/>
        <v>3</v>
      </c>
      <c r="P13" s="20">
        <f t="shared" si="3"/>
        <v>14</v>
      </c>
      <c r="Q13" s="19">
        <f t="shared" si="1"/>
        <v>16</v>
      </c>
      <c r="X13" s="11"/>
      <c r="Y13" s="8"/>
      <c r="Z13" s="8"/>
      <c r="AA13" s="9"/>
    </row>
    <row r="14" spans="8:27" ht="13.5" thickBot="1">
      <c r="H14" s="5">
        <v>2</v>
      </c>
      <c r="N14" s="20">
        <f t="shared" si="2"/>
        <v>13</v>
      </c>
      <c r="O14" s="19">
        <f t="shared" si="0"/>
        <v>3.5</v>
      </c>
      <c r="P14" s="20">
        <f t="shared" si="3"/>
        <v>13</v>
      </c>
      <c r="Q14" s="19">
        <f t="shared" si="1"/>
        <v>15</v>
      </c>
      <c r="X14" s="12" t="s">
        <v>11</v>
      </c>
      <c r="Y14" s="41">
        <v>10</v>
      </c>
      <c r="Z14" s="8"/>
      <c r="AA14" s="9"/>
    </row>
    <row r="15" spans="1:27" ht="15.75" thickBot="1">
      <c r="A15" s="48" t="s">
        <v>22</v>
      </c>
      <c r="B15" s="48"/>
      <c r="C15" s="48"/>
      <c r="D15" s="48"/>
      <c r="H15" s="5">
        <v>2</v>
      </c>
      <c r="N15" s="20">
        <f t="shared" si="2"/>
        <v>12</v>
      </c>
      <c r="O15" s="19">
        <f t="shared" si="0"/>
        <v>4</v>
      </c>
      <c r="P15" s="20">
        <f t="shared" si="3"/>
        <v>12</v>
      </c>
      <c r="Q15" s="19">
        <f t="shared" si="1"/>
        <v>14</v>
      </c>
      <c r="X15" s="25" t="s">
        <v>12</v>
      </c>
      <c r="Y15" s="26">
        <f>(Y14-B7)/B6</f>
        <v>0</v>
      </c>
      <c r="Z15" s="22"/>
      <c r="AA15" s="23"/>
    </row>
    <row r="16" spans="1:17" ht="13.5" thickBot="1">
      <c r="A16" s="13" t="s">
        <v>27</v>
      </c>
      <c r="B16" s="24">
        <f>B7+B17*B6</f>
        <v>7.333333333333334</v>
      </c>
      <c r="H16" s="5">
        <v>2</v>
      </c>
      <c r="N16" s="20">
        <f t="shared" si="2"/>
        <v>11</v>
      </c>
      <c r="O16" s="19">
        <f t="shared" si="0"/>
        <v>4.5</v>
      </c>
      <c r="P16" s="20">
        <f t="shared" si="3"/>
        <v>11</v>
      </c>
      <c r="Q16" s="19">
        <f t="shared" si="1"/>
        <v>13</v>
      </c>
    </row>
    <row r="17" spans="1:17" ht="13.5" thickBot="1">
      <c r="A17" s="13" t="s">
        <v>28</v>
      </c>
      <c r="B17" s="5">
        <f>(B11-B7)/(B6-B10)</f>
        <v>5.333333333333333</v>
      </c>
      <c r="H17" s="5">
        <v>2</v>
      </c>
      <c r="N17" s="20">
        <f t="shared" si="2"/>
        <v>10</v>
      </c>
      <c r="O17" s="19">
        <f t="shared" si="0"/>
        <v>5</v>
      </c>
      <c r="P17" s="20">
        <f t="shared" si="3"/>
        <v>10</v>
      </c>
      <c r="Q17" s="19">
        <f t="shared" si="1"/>
        <v>12</v>
      </c>
    </row>
    <row r="18" spans="14:17" ht="13.5" thickBot="1">
      <c r="N18" s="20">
        <f t="shared" si="2"/>
        <v>9</v>
      </c>
      <c r="O18" s="19">
        <f t="shared" si="0"/>
        <v>5.5</v>
      </c>
      <c r="P18" s="20">
        <f t="shared" si="3"/>
        <v>9</v>
      </c>
      <c r="Q18" s="19">
        <f t="shared" si="1"/>
        <v>11</v>
      </c>
    </row>
    <row r="19" spans="1:17" ht="13.5" thickBot="1">
      <c r="A19" s="13"/>
      <c r="B19" s="33"/>
      <c r="N19" s="20">
        <f t="shared" si="2"/>
        <v>8</v>
      </c>
      <c r="O19" s="19">
        <f t="shared" si="0"/>
        <v>6</v>
      </c>
      <c r="P19" s="20">
        <f t="shared" si="3"/>
        <v>8</v>
      </c>
      <c r="Q19" s="19">
        <f t="shared" si="1"/>
        <v>10</v>
      </c>
    </row>
    <row r="20" spans="1:17" ht="13.5" thickBot="1">
      <c r="A20" s="13"/>
      <c r="B20" s="13"/>
      <c r="N20" s="20">
        <f t="shared" si="2"/>
        <v>7</v>
      </c>
      <c r="O20" s="19">
        <f t="shared" si="0"/>
        <v>6.5</v>
      </c>
      <c r="P20" s="20">
        <f t="shared" si="3"/>
        <v>7</v>
      </c>
      <c r="Q20" s="19">
        <f t="shared" si="1"/>
        <v>9</v>
      </c>
    </row>
    <row r="21" spans="1:17" ht="13.5" thickBot="1">
      <c r="A21" s="13"/>
      <c r="B21" s="33"/>
      <c r="N21" s="20">
        <f t="shared" si="2"/>
        <v>6</v>
      </c>
      <c r="O21" s="19">
        <f t="shared" si="0"/>
        <v>7</v>
      </c>
      <c r="P21" s="20">
        <f t="shared" si="3"/>
        <v>6</v>
      </c>
      <c r="Q21" s="19">
        <f t="shared" si="1"/>
        <v>8</v>
      </c>
    </row>
    <row r="22" spans="14:17" ht="13.5" thickBot="1">
      <c r="N22" s="20">
        <f t="shared" si="2"/>
        <v>5</v>
      </c>
      <c r="O22" s="19">
        <f t="shared" si="0"/>
        <v>7.5</v>
      </c>
      <c r="P22" s="20">
        <f t="shared" si="3"/>
        <v>5</v>
      </c>
      <c r="Q22" s="19">
        <f t="shared" si="1"/>
        <v>7</v>
      </c>
    </row>
    <row r="23" spans="14:17" ht="13.5" thickBot="1">
      <c r="N23" s="20">
        <f t="shared" si="2"/>
        <v>4</v>
      </c>
      <c r="O23" s="19">
        <f t="shared" si="0"/>
        <v>8</v>
      </c>
      <c r="P23" s="20">
        <f t="shared" si="3"/>
        <v>4</v>
      </c>
      <c r="Q23" s="19">
        <f t="shared" si="1"/>
        <v>6</v>
      </c>
    </row>
    <row r="24" spans="1:17" ht="13.5" thickBot="1">
      <c r="A24" s="5" t="s">
        <v>23</v>
      </c>
      <c r="D24" s="8"/>
      <c r="N24" s="20">
        <f t="shared" si="2"/>
        <v>3</v>
      </c>
      <c r="O24" s="19">
        <f t="shared" si="0"/>
        <v>8.5</v>
      </c>
      <c r="P24" s="20">
        <f t="shared" si="3"/>
        <v>3</v>
      </c>
      <c r="Q24" s="19">
        <f t="shared" si="1"/>
        <v>5</v>
      </c>
    </row>
    <row r="25" spans="1:17" ht="13.5" thickBot="1">
      <c r="A25" s="5" t="s">
        <v>6</v>
      </c>
      <c r="B25" s="1">
        <v>0</v>
      </c>
      <c r="N25" s="20">
        <f t="shared" si="2"/>
        <v>2</v>
      </c>
      <c r="O25" s="19">
        <f t="shared" si="0"/>
        <v>9</v>
      </c>
      <c r="P25" s="20">
        <f t="shared" si="3"/>
        <v>2</v>
      </c>
      <c r="Q25" s="19">
        <f t="shared" si="1"/>
        <v>4</v>
      </c>
    </row>
    <row r="26" spans="1:17" ht="13.5" thickBot="1">
      <c r="A26" s="5" t="s">
        <v>5</v>
      </c>
      <c r="B26" s="1">
        <v>20</v>
      </c>
      <c r="N26" s="20">
        <f t="shared" si="2"/>
        <v>1</v>
      </c>
      <c r="O26" s="19">
        <f t="shared" si="0"/>
        <v>9.5</v>
      </c>
      <c r="P26" s="20">
        <f t="shared" si="3"/>
        <v>1</v>
      </c>
      <c r="Q26" s="19">
        <f t="shared" si="1"/>
        <v>3</v>
      </c>
    </row>
    <row r="27" spans="14:17" ht="13.5" thickBot="1">
      <c r="N27" s="27">
        <f t="shared" si="2"/>
        <v>0</v>
      </c>
      <c r="O27" s="19">
        <f t="shared" si="0"/>
        <v>10</v>
      </c>
      <c r="P27" s="27">
        <f t="shared" si="3"/>
        <v>0</v>
      </c>
      <c r="Q27" s="19">
        <f t="shared" si="1"/>
        <v>2</v>
      </c>
    </row>
    <row r="30" spans="25:26" ht="12.75">
      <c r="Y30" s="28" t="s">
        <v>4</v>
      </c>
      <c r="Z30" s="29"/>
    </row>
    <row r="31" spans="25:26" ht="12.75">
      <c r="Y31" s="28" t="s">
        <v>3</v>
      </c>
      <c r="Z31" s="29"/>
    </row>
    <row r="32" spans="25:26" ht="12.75">
      <c r="Y32" s="28" t="s">
        <v>2</v>
      </c>
      <c r="Z32" s="29"/>
    </row>
    <row r="33" spans="25:26" ht="12.75">
      <c r="Y33" s="28" t="s">
        <v>1</v>
      </c>
      <c r="Z33" s="29"/>
    </row>
  </sheetData>
  <sheetProtection/>
  <mergeCells count="3">
    <mergeCell ref="X9:AA9"/>
    <mergeCell ref="B5:C5"/>
    <mergeCell ref="A15:D15"/>
  </mergeCells>
  <printOptions/>
  <pageMargins left="0.75" right="0.75" top="1" bottom="1" header="0.5" footer="0.5"/>
  <pageSetup fitToHeight="1" fitToWidth="1" horizontalDpi="360" verticalDpi="36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24.8515625" style="5" bestFit="1" customWidth="1"/>
    <col min="2" max="2" width="13.140625" style="5" bestFit="1" customWidth="1"/>
    <col min="3" max="4" width="9.00390625" style="5" bestFit="1" customWidth="1"/>
    <col min="5" max="5" width="8.57421875" style="5" customWidth="1"/>
    <col min="6" max="6" width="20.7109375" style="5" bestFit="1" customWidth="1"/>
    <col min="7" max="7" width="13.8515625" style="5" customWidth="1"/>
    <col min="8" max="8" width="11.7109375" style="5" bestFit="1" customWidth="1"/>
    <col min="9" max="9" width="12.28125" style="5" customWidth="1"/>
    <col min="10" max="13" width="9.140625" style="5" customWidth="1"/>
    <col min="14" max="14" width="25.28125" style="5" bestFit="1" customWidth="1"/>
    <col min="15" max="15" width="17.00390625" style="5" customWidth="1"/>
    <col min="16" max="16" width="14.00390625" style="5" customWidth="1"/>
    <col min="17" max="17" width="10.57421875" style="5" bestFit="1" customWidth="1"/>
    <col min="18" max="18" width="18.7109375" style="5" customWidth="1"/>
    <col min="19" max="20" width="9.140625" style="5" customWidth="1"/>
    <col min="21" max="21" width="13.7109375" style="5" bestFit="1" customWidth="1"/>
    <col min="22" max="16384" width="9.140625" style="5" customWidth="1"/>
  </cols>
  <sheetData>
    <row r="1" spans="1:7" ht="18">
      <c r="A1" s="2" t="s">
        <v>19</v>
      </c>
      <c r="B1" s="3"/>
      <c r="C1" s="3"/>
      <c r="D1" s="4"/>
      <c r="G1" s="6"/>
    </row>
    <row r="2" spans="1:4" ht="12.75">
      <c r="A2" s="10" t="s">
        <v>14</v>
      </c>
      <c r="B2" s="8"/>
      <c r="C2" s="8"/>
      <c r="D2" s="9"/>
    </row>
    <row r="3" spans="2:4" ht="12.75">
      <c r="B3" s="8"/>
      <c r="C3" s="8"/>
      <c r="D3" s="9"/>
    </row>
    <row r="4" spans="1:4" ht="12.75">
      <c r="A4" s="12" t="s">
        <v>20</v>
      </c>
      <c r="B4" s="32"/>
      <c r="C4" s="31"/>
      <c r="D4" s="9"/>
    </row>
    <row r="5" spans="1:18" ht="13.5" thickBot="1">
      <c r="A5" s="14" t="s">
        <v>7</v>
      </c>
      <c r="B5" s="1">
        <v>-0.5</v>
      </c>
      <c r="C5" s="30" t="s">
        <v>15</v>
      </c>
      <c r="D5" s="9"/>
      <c r="N5" s="13" t="s">
        <v>0</v>
      </c>
      <c r="P5" s="13" t="s">
        <v>0</v>
      </c>
      <c r="R5" s="13" t="s">
        <v>0</v>
      </c>
    </row>
    <row r="6" spans="1:19" ht="13.5" thickBot="1">
      <c r="A6" s="14" t="s">
        <v>8</v>
      </c>
      <c r="B6" s="1">
        <v>20</v>
      </c>
      <c r="C6" s="30" t="s">
        <v>16</v>
      </c>
      <c r="D6" s="9"/>
      <c r="N6" s="15" t="s">
        <v>17</v>
      </c>
      <c r="O6" s="16"/>
      <c r="P6" s="15" t="s">
        <v>18</v>
      </c>
      <c r="Q6" s="16"/>
      <c r="R6" s="15" t="s">
        <v>24</v>
      </c>
      <c r="S6" s="16"/>
    </row>
    <row r="7" spans="1:19" ht="13.5" thickBot="1">
      <c r="A7" s="14"/>
      <c r="B7" s="8"/>
      <c r="C7" s="8"/>
      <c r="D7" s="9"/>
      <c r="N7" s="18">
        <f>B15</f>
        <v>20</v>
      </c>
      <c r="O7" s="19">
        <f aca="true" t="shared" si="0" ref="O7:O27">$B$6+$B$5*N7</f>
        <v>10</v>
      </c>
      <c r="P7" s="18">
        <f>N7</f>
        <v>20</v>
      </c>
      <c r="Q7" s="19">
        <f aca="true" t="shared" si="1" ref="Q7:Q27">P7*$B$9+$B$10</f>
        <v>20</v>
      </c>
      <c r="R7" s="18">
        <f>P7</f>
        <v>20</v>
      </c>
      <c r="S7" s="19">
        <f>B12</f>
        <v>11</v>
      </c>
    </row>
    <row r="8" spans="1:20" ht="13.5" thickBot="1">
      <c r="A8" s="12" t="s">
        <v>21</v>
      </c>
      <c r="D8" s="9"/>
      <c r="N8" s="20">
        <f aca="true" t="shared" si="2" ref="N8:N27">N7+($B$14-$B$15)/20</f>
        <v>19</v>
      </c>
      <c r="O8" s="19">
        <f t="shared" si="0"/>
        <v>10.5</v>
      </c>
      <c r="P8" s="20">
        <f aca="true" t="shared" si="3" ref="P8:P27">P7+($B$14-$B$15)/20</f>
        <v>19</v>
      </c>
      <c r="Q8" s="19">
        <f t="shared" si="1"/>
        <v>19.5</v>
      </c>
      <c r="R8" s="20">
        <f aca="true" t="shared" si="4" ref="R8:R27">R7+($B$14-$B$15)/20</f>
        <v>19</v>
      </c>
      <c r="S8" s="19">
        <f>S7</f>
        <v>11</v>
      </c>
      <c r="T8" s="17"/>
    </row>
    <row r="9" spans="1:27" ht="13.5" thickBot="1">
      <c r="A9" s="14" t="s">
        <v>7</v>
      </c>
      <c r="B9" s="1">
        <v>0.5</v>
      </c>
      <c r="C9" s="30" t="s">
        <v>15</v>
      </c>
      <c r="D9" s="9"/>
      <c r="N9" s="20">
        <f t="shared" si="2"/>
        <v>18</v>
      </c>
      <c r="O9" s="19">
        <f t="shared" si="0"/>
        <v>11</v>
      </c>
      <c r="P9" s="20">
        <f t="shared" si="3"/>
        <v>18</v>
      </c>
      <c r="Q9" s="19">
        <f t="shared" si="1"/>
        <v>19</v>
      </c>
      <c r="R9" s="20">
        <f t="shared" si="4"/>
        <v>18</v>
      </c>
      <c r="S9" s="19">
        <f>S8</f>
        <v>11</v>
      </c>
      <c r="X9" s="43" t="s">
        <v>13</v>
      </c>
      <c r="Y9" s="44"/>
      <c r="Z9" s="44"/>
      <c r="AA9" s="45"/>
    </row>
    <row r="10" spans="1:27" ht="13.5" thickBot="1">
      <c r="A10" s="14" t="s">
        <v>8</v>
      </c>
      <c r="B10" s="1">
        <v>10</v>
      </c>
      <c r="C10" s="30" t="s">
        <v>16</v>
      </c>
      <c r="D10" s="9"/>
      <c r="N10" s="20">
        <f t="shared" si="2"/>
        <v>17</v>
      </c>
      <c r="O10" s="19">
        <f t="shared" si="0"/>
        <v>11.5</v>
      </c>
      <c r="P10" s="20">
        <f t="shared" si="3"/>
        <v>17</v>
      </c>
      <c r="Q10" s="19">
        <f t="shared" si="1"/>
        <v>18.5</v>
      </c>
      <c r="R10" s="20">
        <f t="shared" si="4"/>
        <v>17</v>
      </c>
      <c r="S10" s="19">
        <f aca="true" t="shared" si="5" ref="S10:S27">S9</f>
        <v>11</v>
      </c>
      <c r="X10" s="11"/>
      <c r="Y10" s="8"/>
      <c r="Z10" s="8"/>
      <c r="AA10" s="9"/>
    </row>
    <row r="11" spans="4:27" ht="13.5" thickBot="1">
      <c r="D11" s="9"/>
      <c r="N11" s="20">
        <f t="shared" si="2"/>
        <v>16</v>
      </c>
      <c r="O11" s="19">
        <f t="shared" si="0"/>
        <v>12</v>
      </c>
      <c r="P11" s="20">
        <f t="shared" si="3"/>
        <v>16</v>
      </c>
      <c r="Q11" s="19">
        <f t="shared" si="1"/>
        <v>18</v>
      </c>
      <c r="R11" s="20">
        <f t="shared" si="4"/>
        <v>16</v>
      </c>
      <c r="S11" s="19">
        <f t="shared" si="5"/>
        <v>11</v>
      </c>
      <c r="X11" s="12" t="s">
        <v>9</v>
      </c>
      <c r="Y11" s="41">
        <v>10</v>
      </c>
      <c r="Z11" s="8"/>
      <c r="AA11" s="9"/>
    </row>
    <row r="12" spans="1:27" ht="13.5" thickBot="1">
      <c r="A12" s="35" t="s">
        <v>29</v>
      </c>
      <c r="B12" s="38">
        <v>11</v>
      </c>
      <c r="C12" s="22"/>
      <c r="D12" s="23"/>
      <c r="N12" s="20">
        <f t="shared" si="2"/>
        <v>15</v>
      </c>
      <c r="O12" s="19">
        <f t="shared" si="0"/>
        <v>12.5</v>
      </c>
      <c r="P12" s="20">
        <f t="shared" si="3"/>
        <v>15</v>
      </c>
      <c r="Q12" s="19">
        <f t="shared" si="1"/>
        <v>17.5</v>
      </c>
      <c r="R12" s="20">
        <f t="shared" si="4"/>
        <v>15</v>
      </c>
      <c r="S12" s="19">
        <f t="shared" si="5"/>
        <v>11</v>
      </c>
      <c r="X12" s="10" t="s">
        <v>10</v>
      </c>
      <c r="Z12" s="8"/>
      <c r="AA12" s="9"/>
    </row>
    <row r="13" spans="1:27" ht="13.5" thickBot="1">
      <c r="A13" s="5" t="s">
        <v>23</v>
      </c>
      <c r="N13" s="20">
        <f t="shared" si="2"/>
        <v>14</v>
      </c>
      <c r="O13" s="19">
        <f t="shared" si="0"/>
        <v>13</v>
      </c>
      <c r="P13" s="20">
        <f t="shared" si="3"/>
        <v>14</v>
      </c>
      <c r="Q13" s="19">
        <f t="shared" si="1"/>
        <v>17</v>
      </c>
      <c r="R13" s="20">
        <f t="shared" si="4"/>
        <v>14</v>
      </c>
      <c r="S13" s="19">
        <f t="shared" si="5"/>
        <v>11</v>
      </c>
      <c r="X13" s="11"/>
      <c r="Y13" s="8"/>
      <c r="Z13" s="8"/>
      <c r="AA13" s="9"/>
    </row>
    <row r="14" spans="1:27" ht="13.5" thickBot="1">
      <c r="A14" s="5" t="s">
        <v>6</v>
      </c>
      <c r="B14" s="37">
        <v>0</v>
      </c>
      <c r="H14" s="5">
        <v>2</v>
      </c>
      <c r="N14" s="20">
        <f t="shared" si="2"/>
        <v>13</v>
      </c>
      <c r="O14" s="19">
        <f t="shared" si="0"/>
        <v>13.5</v>
      </c>
      <c r="P14" s="20">
        <f t="shared" si="3"/>
        <v>13</v>
      </c>
      <c r="Q14" s="19">
        <f t="shared" si="1"/>
        <v>16.5</v>
      </c>
      <c r="R14" s="20">
        <f t="shared" si="4"/>
        <v>13</v>
      </c>
      <c r="S14" s="19">
        <f t="shared" si="5"/>
        <v>11</v>
      </c>
      <c r="X14" s="12" t="s">
        <v>11</v>
      </c>
      <c r="Y14" s="41">
        <v>10</v>
      </c>
      <c r="Z14" s="8"/>
      <c r="AA14" s="9"/>
    </row>
    <row r="15" spans="1:27" ht="13.5" thickBot="1">
      <c r="A15" s="5" t="s">
        <v>5</v>
      </c>
      <c r="B15" s="37">
        <v>20</v>
      </c>
      <c r="H15" s="5">
        <v>2</v>
      </c>
      <c r="N15" s="20">
        <f t="shared" si="2"/>
        <v>12</v>
      </c>
      <c r="O15" s="19">
        <f t="shared" si="0"/>
        <v>14</v>
      </c>
      <c r="P15" s="20">
        <f t="shared" si="3"/>
        <v>12</v>
      </c>
      <c r="Q15" s="19">
        <f t="shared" si="1"/>
        <v>16</v>
      </c>
      <c r="R15" s="20">
        <f t="shared" si="4"/>
        <v>12</v>
      </c>
      <c r="S15" s="19">
        <f t="shared" si="5"/>
        <v>11</v>
      </c>
      <c r="X15" s="25" t="s">
        <v>12</v>
      </c>
      <c r="Y15" s="26">
        <f>(Y14-B6)/B5</f>
        <v>20</v>
      </c>
      <c r="Z15" s="22"/>
      <c r="AA15" s="23"/>
    </row>
    <row r="16" spans="8:19" ht="13.5" thickBot="1">
      <c r="H16" s="5">
        <v>2</v>
      </c>
      <c r="N16" s="20">
        <f t="shared" si="2"/>
        <v>11</v>
      </c>
      <c r="O16" s="19">
        <f t="shared" si="0"/>
        <v>14.5</v>
      </c>
      <c r="P16" s="20">
        <f t="shared" si="3"/>
        <v>11</v>
      </c>
      <c r="Q16" s="19">
        <f t="shared" si="1"/>
        <v>15.5</v>
      </c>
      <c r="R16" s="20">
        <f t="shared" si="4"/>
        <v>11</v>
      </c>
      <c r="S16" s="19">
        <f t="shared" si="5"/>
        <v>11</v>
      </c>
    </row>
    <row r="17" spans="1:19" ht="15.75" thickBot="1">
      <c r="A17" s="34" t="s">
        <v>22</v>
      </c>
      <c r="B17" s="34" t="s">
        <v>25</v>
      </c>
      <c r="C17" s="34" t="s">
        <v>26</v>
      </c>
      <c r="D17" s="34" t="s">
        <v>30</v>
      </c>
      <c r="H17" s="5">
        <v>2</v>
      </c>
      <c r="N17" s="20">
        <f t="shared" si="2"/>
        <v>10</v>
      </c>
      <c r="O17" s="19">
        <f t="shared" si="0"/>
        <v>15</v>
      </c>
      <c r="P17" s="20">
        <f t="shared" si="3"/>
        <v>10</v>
      </c>
      <c r="Q17" s="19">
        <f t="shared" si="1"/>
        <v>15</v>
      </c>
      <c r="R17" s="20">
        <f t="shared" si="4"/>
        <v>10</v>
      </c>
      <c r="S17" s="19">
        <f t="shared" si="5"/>
        <v>11</v>
      </c>
    </row>
    <row r="18" spans="1:19" ht="13.5" thickBot="1">
      <c r="A18" s="13" t="s">
        <v>27</v>
      </c>
      <c r="B18" s="40">
        <f>B6+B19*B5</f>
        <v>15</v>
      </c>
      <c r="C18" s="36">
        <f>B12</f>
        <v>11</v>
      </c>
      <c r="N18" s="20">
        <f t="shared" si="2"/>
        <v>9</v>
      </c>
      <c r="O18" s="19">
        <f t="shared" si="0"/>
        <v>15.5</v>
      </c>
      <c r="P18" s="20">
        <f t="shared" si="3"/>
        <v>9</v>
      </c>
      <c r="Q18" s="19">
        <f t="shared" si="1"/>
        <v>14.5</v>
      </c>
      <c r="R18" s="20">
        <f t="shared" si="4"/>
        <v>9</v>
      </c>
      <c r="S18" s="19">
        <f t="shared" si="5"/>
        <v>11</v>
      </c>
    </row>
    <row r="19" spans="1:19" ht="15.75" thickBot="1">
      <c r="A19" s="13" t="s">
        <v>28</v>
      </c>
      <c r="B19" s="13">
        <f>(B10-B6)/(B5-B9)</f>
        <v>10</v>
      </c>
      <c r="C19" s="13">
        <f>(C18-B10)/B9</f>
        <v>2</v>
      </c>
      <c r="D19" s="42">
        <f>B12/B5-(B6/B5)</f>
        <v>18</v>
      </c>
      <c r="N19" s="20">
        <f t="shared" si="2"/>
        <v>8</v>
      </c>
      <c r="O19" s="19">
        <f t="shared" si="0"/>
        <v>16</v>
      </c>
      <c r="P19" s="20">
        <f t="shared" si="3"/>
        <v>8</v>
      </c>
      <c r="Q19" s="19">
        <f t="shared" si="1"/>
        <v>14</v>
      </c>
      <c r="R19" s="20">
        <f t="shared" si="4"/>
        <v>8</v>
      </c>
      <c r="S19" s="19">
        <f t="shared" si="5"/>
        <v>11</v>
      </c>
    </row>
    <row r="20" spans="2:19" ht="13.5" thickBot="1">
      <c r="B20" s="13"/>
      <c r="C20" s="13"/>
      <c r="N20" s="20">
        <f t="shared" si="2"/>
        <v>7</v>
      </c>
      <c r="O20" s="19">
        <f t="shared" si="0"/>
        <v>16.5</v>
      </c>
      <c r="P20" s="20">
        <f t="shared" si="3"/>
        <v>7</v>
      </c>
      <c r="Q20" s="19">
        <f t="shared" si="1"/>
        <v>13.5</v>
      </c>
      <c r="R20" s="20">
        <f t="shared" si="4"/>
        <v>7</v>
      </c>
      <c r="S20" s="19">
        <f t="shared" si="5"/>
        <v>11</v>
      </c>
    </row>
    <row r="21" spans="1:19" ht="13.5" thickBot="1">
      <c r="A21" s="13" t="s">
        <v>31</v>
      </c>
      <c r="B21" s="33">
        <f>D19-C19</f>
        <v>16</v>
      </c>
      <c r="C21" s="13"/>
      <c r="N21" s="20">
        <f t="shared" si="2"/>
        <v>6</v>
      </c>
      <c r="O21" s="19">
        <f t="shared" si="0"/>
        <v>17</v>
      </c>
      <c r="P21" s="20">
        <f t="shared" si="3"/>
        <v>6</v>
      </c>
      <c r="Q21" s="19">
        <f t="shared" si="1"/>
        <v>13</v>
      </c>
      <c r="R21" s="20">
        <f t="shared" si="4"/>
        <v>6</v>
      </c>
      <c r="S21" s="19">
        <f t="shared" si="5"/>
        <v>11</v>
      </c>
    </row>
    <row r="22" spans="1:19" ht="13.5" thickBot="1">
      <c r="A22" s="13"/>
      <c r="B22" s="13"/>
      <c r="C22" s="13"/>
      <c r="N22" s="20">
        <f t="shared" si="2"/>
        <v>5</v>
      </c>
      <c r="O22" s="19">
        <f t="shared" si="0"/>
        <v>17.5</v>
      </c>
      <c r="P22" s="20">
        <f t="shared" si="3"/>
        <v>5</v>
      </c>
      <c r="Q22" s="19">
        <f t="shared" si="1"/>
        <v>12.5</v>
      </c>
      <c r="R22" s="20">
        <f t="shared" si="4"/>
        <v>5</v>
      </c>
      <c r="S22" s="19">
        <f t="shared" si="5"/>
        <v>11</v>
      </c>
    </row>
    <row r="23" spans="1:19" ht="13.5" thickBot="1">
      <c r="A23" s="13"/>
      <c r="B23" s="13"/>
      <c r="C23" s="13"/>
      <c r="N23" s="20">
        <f t="shared" si="2"/>
        <v>4</v>
      </c>
      <c r="O23" s="19">
        <f t="shared" si="0"/>
        <v>18</v>
      </c>
      <c r="P23" s="20">
        <f t="shared" si="3"/>
        <v>4</v>
      </c>
      <c r="Q23" s="19">
        <f t="shared" si="1"/>
        <v>12</v>
      </c>
      <c r="R23" s="20">
        <f t="shared" si="4"/>
        <v>4</v>
      </c>
      <c r="S23" s="19">
        <f t="shared" si="5"/>
        <v>11</v>
      </c>
    </row>
    <row r="24" spans="1:19" ht="13.5" thickBot="1">
      <c r="A24" s="13"/>
      <c r="B24" s="33"/>
      <c r="C24" s="33"/>
      <c r="N24" s="20">
        <f t="shared" si="2"/>
        <v>3</v>
      </c>
      <c r="O24" s="19">
        <f t="shared" si="0"/>
        <v>18.5</v>
      </c>
      <c r="P24" s="20">
        <f t="shared" si="3"/>
        <v>3</v>
      </c>
      <c r="Q24" s="19">
        <f t="shared" si="1"/>
        <v>11.5</v>
      </c>
      <c r="R24" s="20">
        <f t="shared" si="4"/>
        <v>3</v>
      </c>
      <c r="S24" s="19">
        <f t="shared" si="5"/>
        <v>11</v>
      </c>
    </row>
    <row r="25" spans="14:19" ht="13.5" thickBot="1">
      <c r="N25" s="20">
        <f t="shared" si="2"/>
        <v>2</v>
      </c>
      <c r="O25" s="19">
        <f t="shared" si="0"/>
        <v>19</v>
      </c>
      <c r="P25" s="20">
        <f t="shared" si="3"/>
        <v>2</v>
      </c>
      <c r="Q25" s="19">
        <f t="shared" si="1"/>
        <v>11</v>
      </c>
      <c r="R25" s="20">
        <f t="shared" si="4"/>
        <v>2</v>
      </c>
      <c r="S25" s="19">
        <f t="shared" si="5"/>
        <v>11</v>
      </c>
    </row>
    <row r="26" spans="1:19" ht="13.5" thickBot="1">
      <c r="A26" s="13"/>
      <c r="C26" s="39"/>
      <c r="N26" s="20">
        <f t="shared" si="2"/>
        <v>1</v>
      </c>
      <c r="O26" s="19">
        <f t="shared" si="0"/>
        <v>19.5</v>
      </c>
      <c r="P26" s="20">
        <f t="shared" si="3"/>
        <v>1</v>
      </c>
      <c r="Q26" s="19">
        <f t="shared" si="1"/>
        <v>10.5</v>
      </c>
      <c r="R26" s="20">
        <f t="shared" si="4"/>
        <v>1</v>
      </c>
      <c r="S26" s="19">
        <f t="shared" si="5"/>
        <v>11</v>
      </c>
    </row>
    <row r="27" spans="14:19" ht="14.25" thickBot="1" thickTop="1">
      <c r="N27" s="27">
        <f t="shared" si="2"/>
        <v>0</v>
      </c>
      <c r="O27" s="19">
        <f t="shared" si="0"/>
        <v>20</v>
      </c>
      <c r="P27" s="27">
        <f t="shared" si="3"/>
        <v>0</v>
      </c>
      <c r="Q27" s="19">
        <f t="shared" si="1"/>
        <v>10</v>
      </c>
      <c r="R27" s="27">
        <f t="shared" si="4"/>
        <v>0</v>
      </c>
      <c r="S27" s="19">
        <f t="shared" si="5"/>
        <v>11</v>
      </c>
    </row>
    <row r="29" ht="12.75">
      <c r="G29" s="17"/>
    </row>
    <row r="30" spans="7:26" ht="12.75">
      <c r="G30" s="17"/>
      <c r="Y30" s="28" t="s">
        <v>4</v>
      </c>
      <c r="Z30" s="29"/>
    </row>
    <row r="31" spans="7:26" ht="12.75">
      <c r="G31" s="17"/>
      <c r="Y31" s="28" t="s">
        <v>3</v>
      </c>
      <c r="Z31" s="29"/>
    </row>
    <row r="32" spans="25:26" ht="12.75">
      <c r="Y32" s="28" t="s">
        <v>2</v>
      </c>
      <c r="Z32" s="29"/>
    </row>
    <row r="33" spans="25:26" ht="12.75">
      <c r="Y33" s="28" t="s">
        <v>1</v>
      </c>
      <c r="Z33" s="29"/>
    </row>
  </sheetData>
  <sheetProtection/>
  <mergeCells count="1">
    <mergeCell ref="X9:AA9"/>
  </mergeCells>
  <dataValidations count="1">
    <dataValidation type="whole" allowBlank="1" showInputMessage="1" showErrorMessage="1" error="Du skal taste en værdi der ligger mellem min udbud og ligevægtsprisen" sqref="B12">
      <formula1>B10</formula1>
      <formula2>B18</formula2>
    </dataValidation>
  </dataValidations>
  <printOptions/>
  <pageMargins left="0.75" right="0.75" top="1" bottom="1" header="0.5" footer="0.5"/>
  <pageSetup fitToHeight="1" fitToWidth="1" horizontalDpi="360" verticalDpi="36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Finn Gunge</dc:creator>
  <cp:keywords/>
  <dc:description/>
  <cp:lastModifiedBy>janan</cp:lastModifiedBy>
  <cp:lastPrinted>1999-09-08T08:25:13Z</cp:lastPrinted>
  <dcterms:created xsi:type="dcterms:W3CDTF">1999-09-08T04:13:17Z</dcterms:created>
  <dcterms:modified xsi:type="dcterms:W3CDTF">2018-07-04T10:05:41Z</dcterms:modified>
  <cp:category/>
  <cp:version/>
  <cp:contentType/>
  <cp:contentStatus/>
</cp:coreProperties>
</file>